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528" windowWidth="8400" windowHeight="3936" activeTab="0"/>
  </bookViews>
  <sheets>
    <sheet name="Sheet1" sheetId="1" r:id="rId1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<sst xmlns="http://schemas.openxmlformats.org/spreadsheetml/2006/main" count="45" uniqueCount="45">
  <si>
    <t>Real Estate Investment Analyzer</t>
  </si>
  <si>
    <t>Buy It</t>
  </si>
  <si>
    <t>Build It</t>
  </si>
  <si>
    <t>Property</t>
  </si>
  <si>
    <t>Zoning</t>
  </si>
  <si>
    <t>Square Footage</t>
  </si>
  <si>
    <t>Description</t>
  </si>
  <si>
    <t>Address</t>
  </si>
  <si>
    <t>Date of Analysis</t>
  </si>
  <si>
    <t>New Construction Total</t>
  </si>
  <si>
    <t>Renovations Total</t>
  </si>
  <si>
    <t>Sell It</t>
  </si>
  <si>
    <t>Cost of Land</t>
  </si>
  <si>
    <t>Buildable Square Footage</t>
  </si>
  <si>
    <t>Total Square Footage</t>
  </si>
  <si>
    <t># of New Units</t>
  </si>
  <si>
    <t>Cost per New Unit</t>
  </si>
  <si>
    <t># of Existing Units</t>
  </si>
  <si>
    <t>Cost to Renovate Each Existing Unit</t>
  </si>
  <si>
    <t>Cost of Existing Units</t>
  </si>
  <si>
    <t>Cost per Square Foot - Land</t>
  </si>
  <si>
    <t>Return on Investment</t>
  </si>
  <si>
    <t>Annualized ROI</t>
  </si>
  <si>
    <t>Est Date of Purchase</t>
  </si>
  <si>
    <t>Net Finished Cost</t>
  </si>
  <si>
    <t>Improvement Cost</t>
  </si>
  <si>
    <t>Finished Cost Before Interest</t>
  </si>
  <si>
    <t>Cash Investment</t>
  </si>
  <si>
    <t>Amount Financed</t>
  </si>
  <si>
    <t>Plan</t>
  </si>
  <si>
    <t>Finance It</t>
  </si>
  <si>
    <t>Net Acquisition Cost</t>
  </si>
  <si>
    <t>Interest Only During Construction</t>
  </si>
  <si>
    <t>Cost of Funds - Construction</t>
  </si>
  <si>
    <t>Cost of Funds - Permananent</t>
  </si>
  <si>
    <t>Buy, Fix Up, and Sell - "Flip"</t>
  </si>
  <si>
    <t>enter address here</t>
  </si>
  <si>
    <t>enter lot size, building sizes and configurations here</t>
  </si>
  <si>
    <t>enter zoning here</t>
  </si>
  <si>
    <t>enter your plan of what to do with the property here</t>
  </si>
  <si>
    <t>Cost per Square Foot - Existing Units</t>
  </si>
  <si>
    <t>Estimated Sale Price</t>
  </si>
  <si>
    <t>Estimated Sale Date</t>
  </si>
  <si>
    <t>Cash Return</t>
  </si>
  <si>
    <t>Cost per Acre - Land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</si>
</sst>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$&quot;#,##0.000_);[Red]\(&quot;$&quot;#,##0.000\)"/>
    <numFmt numFmtId="168" formatCode="&quot;$&quot;#,##0.0000_);[Red]\(&quot;$&quot;#,##0.0000\)"/>
    <numFmt numFmtId="169" formatCode="0.000%"/>
    <numFmt numFmtId="170" formatCode="mmmm\ d\,\ yyyy"/>
    <numFmt numFmtId="171" formatCode="&quot;$&quot;#,##0.0_);[Red]\(&quot;$&quot;#,##0.0\)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0"/>
      <name val="Wingdings"/>
      <family val="0"/>
    </font>
    <font>
      <b/>
      <i/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8" fontId="7" fillId="0" borderId="0" xfId="0" applyNumberFormat="1" applyFont="1" applyAlignment="1" applyProtection="1">
      <alignment/>
      <protection locked="0"/>
    </xf>
    <xf numFmtId="8" fontId="7" fillId="0" borderId="0" xfId="0" applyNumberFormat="1" applyFont="1" applyAlignment="1" applyProtection="1">
      <alignment horizontal="right"/>
      <protection locked="0"/>
    </xf>
    <xf numFmtId="170" fontId="7" fillId="0" borderId="0" xfId="0" applyNumberFormat="1" applyFont="1" applyAlignment="1" applyProtection="1">
      <alignment/>
      <protection locked="0"/>
    </xf>
    <xf numFmtId="166" fontId="7" fillId="0" borderId="0" xfId="15" applyNumberFormat="1" applyFont="1" applyAlignment="1" applyProtection="1">
      <alignment/>
      <protection locked="0"/>
    </xf>
    <xf numFmtId="9" fontId="7" fillId="0" borderId="0" xfId="19" applyFont="1" applyAlignment="1" applyProtection="1">
      <alignment/>
      <protection locked="0"/>
    </xf>
    <xf numFmtId="8" fontId="1" fillId="0" borderId="0" xfId="0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4" fontId="0" fillId="0" borderId="0" xfId="19" applyNumberFormat="1" applyAlignment="1" applyProtection="1">
      <alignment/>
      <protection/>
    </xf>
    <xf numFmtId="8" fontId="8" fillId="0" borderId="0" xfId="0" applyNumberFormat="1" applyFont="1" applyAlignment="1" applyProtection="1">
      <alignment/>
      <protection locked="0"/>
    </xf>
    <xf numFmtId="8" fontId="2" fillId="2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8" fontId="5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8515625" style="7" customWidth="1"/>
    <col min="2" max="2" width="12.140625" style="7" customWidth="1"/>
    <col min="3" max="3" width="23.7109375" style="7" customWidth="1"/>
    <col min="4" max="4" width="13.00390625" style="7" customWidth="1"/>
    <col min="5" max="5" width="20.8515625" style="7" customWidth="1"/>
    <col min="6" max="6" width="9.7109375" style="6" bestFit="1" customWidth="1"/>
    <col min="7" max="7" width="11.28125" style="7" bestFit="1" customWidth="1"/>
    <col min="8" max="16384" width="9.140625" style="7" customWidth="1"/>
  </cols>
  <sheetData>
    <row r="1" spans="1:5" ht="22.5">
      <c r="A1" s="13" t="s">
        <v>0</v>
      </c>
      <c r="B1" s="14"/>
      <c r="C1" s="14"/>
      <c r="D1" s="14"/>
      <c r="E1" s="14"/>
    </row>
    <row r="2" spans="1:5" ht="15">
      <c r="A2" s="15" t="s">
        <v>35</v>
      </c>
      <c r="B2" s="16"/>
      <c r="C2" s="16"/>
      <c r="D2" s="16"/>
      <c r="E2" s="16"/>
    </row>
    <row r="4" ht="12.75">
      <c r="A4" s="6" t="s">
        <v>3</v>
      </c>
    </row>
    <row r="5" spans="2:6" ht="12.75">
      <c r="B5" s="8" t="s">
        <v>7</v>
      </c>
      <c r="E5" s="2" t="s">
        <v>36</v>
      </c>
      <c r="F5" s="9"/>
    </row>
    <row r="6" spans="2:6" ht="12.75">
      <c r="B6" s="8" t="s">
        <v>6</v>
      </c>
      <c r="E6" s="2" t="s">
        <v>37</v>
      </c>
      <c r="F6" s="9"/>
    </row>
    <row r="7" spans="2:6" ht="12.75">
      <c r="B7" s="7" t="s">
        <v>4</v>
      </c>
      <c r="E7" s="2" t="s">
        <v>38</v>
      </c>
      <c r="F7" s="9"/>
    </row>
    <row r="8" spans="2:6" ht="12.75">
      <c r="B8" s="7" t="s">
        <v>29</v>
      </c>
      <c r="E8" s="2" t="s">
        <v>39</v>
      </c>
      <c r="F8" s="9"/>
    </row>
    <row r="9" spans="2:5" ht="12.75">
      <c r="B9" s="7" t="s">
        <v>8</v>
      </c>
      <c r="E9" s="10">
        <f ca="1">TODAY()</f>
        <v>38467</v>
      </c>
    </row>
    <row r="10" spans="2:6" ht="12.75">
      <c r="B10" s="7" t="s">
        <v>23</v>
      </c>
      <c r="E10" s="3">
        <f>E9</f>
        <v>38467</v>
      </c>
      <c r="F10" s="9"/>
    </row>
    <row r="12" ht="12.75">
      <c r="A12" s="6" t="s">
        <v>1</v>
      </c>
    </row>
    <row r="13" spans="2:6" ht="12.75">
      <c r="B13" s="7" t="s">
        <v>12</v>
      </c>
      <c r="E13" s="1">
        <v>0</v>
      </c>
      <c r="F13" s="9"/>
    </row>
    <row r="14" spans="2:6" ht="12.75">
      <c r="B14" s="7" t="s">
        <v>14</v>
      </c>
      <c r="E14" s="4">
        <v>0</v>
      </c>
      <c r="F14" s="9"/>
    </row>
    <row r="15" spans="2:6" ht="12.75">
      <c r="B15" s="7" t="s">
        <v>13</v>
      </c>
      <c r="E15" s="4">
        <v>0</v>
      </c>
      <c r="F15" s="9"/>
    </row>
    <row r="16" spans="2:5" ht="12.75">
      <c r="B16" s="7" t="s">
        <v>20</v>
      </c>
      <c r="E16" s="7">
        <f>IF(E15=0,0,E13/E15)</f>
        <v>0</v>
      </c>
    </row>
    <row r="17" spans="2:5" ht="12.75">
      <c r="B17" s="7" t="s">
        <v>44</v>
      </c>
      <c r="E17" s="7">
        <f>IF(E14=0,0,E13/(E14/43560))</f>
        <v>0</v>
      </c>
    </row>
    <row r="18" spans="2:6" ht="12.75">
      <c r="B18" s="7" t="s">
        <v>19</v>
      </c>
      <c r="E18" s="1">
        <v>100000</v>
      </c>
      <c r="F18" s="9"/>
    </row>
    <row r="19" spans="2:6" ht="12.75">
      <c r="B19" s="7" t="s">
        <v>5</v>
      </c>
      <c r="E19" s="4">
        <v>1000</v>
      </c>
      <c r="F19" s="9"/>
    </row>
    <row r="20" spans="2:5" ht="12.75">
      <c r="B20" s="7" t="s">
        <v>40</v>
      </c>
      <c r="E20" s="7">
        <f>IF(E19=0,0,E18/E19)</f>
        <v>100</v>
      </c>
    </row>
    <row r="22" ht="12.75">
      <c r="A22" s="6" t="s">
        <v>2</v>
      </c>
    </row>
    <row r="23" spans="1:6" ht="12.75">
      <c r="A23" s="6"/>
      <c r="B23" s="7" t="s">
        <v>15</v>
      </c>
      <c r="E23" s="4">
        <v>0</v>
      </c>
      <c r="F23" s="9"/>
    </row>
    <row r="24" spans="1:6" ht="12.75">
      <c r="A24" s="6"/>
      <c r="B24" s="7" t="s">
        <v>16</v>
      </c>
      <c r="E24" s="1">
        <v>0</v>
      </c>
      <c r="F24" s="9"/>
    </row>
    <row r="25" spans="2:5" ht="12.75">
      <c r="B25" s="7" t="s">
        <v>9</v>
      </c>
      <c r="E25" s="7">
        <f>E23*E24</f>
        <v>0</v>
      </c>
    </row>
    <row r="26" spans="2:6" ht="12.75">
      <c r="B26" s="7" t="s">
        <v>17</v>
      </c>
      <c r="E26" s="4">
        <v>1</v>
      </c>
      <c r="F26" s="9"/>
    </row>
    <row r="27" spans="2:6" ht="12.75">
      <c r="B27" s="7" t="s">
        <v>18</v>
      </c>
      <c r="E27" s="1">
        <v>20000</v>
      </c>
      <c r="F27" s="9"/>
    </row>
    <row r="28" spans="2:5" ht="12.75">
      <c r="B28" s="7" t="s">
        <v>10</v>
      </c>
      <c r="E28" s="7">
        <f>E26*E27</f>
        <v>20000</v>
      </c>
    </row>
    <row r="30" ht="12.75">
      <c r="A30" s="6" t="s">
        <v>30</v>
      </c>
    </row>
    <row r="31" spans="1:5" ht="12.75">
      <c r="A31" s="6"/>
      <c r="B31" s="8" t="s">
        <v>31</v>
      </c>
      <c r="C31" s="8"/>
      <c r="D31" s="8"/>
      <c r="E31" s="8">
        <f>E13+E18</f>
        <v>100000</v>
      </c>
    </row>
    <row r="32" spans="1:5" ht="12.75">
      <c r="A32" s="6"/>
      <c r="B32" s="7" t="s">
        <v>25</v>
      </c>
      <c r="E32" s="7">
        <f>E25+E28</f>
        <v>20000</v>
      </c>
    </row>
    <row r="33" spans="1:5" ht="12.75">
      <c r="A33" s="6"/>
      <c r="B33" s="7" t="s">
        <v>26</v>
      </c>
      <c r="E33" s="7">
        <f>E31+E32</f>
        <v>120000</v>
      </c>
    </row>
    <row r="34" spans="1:6" ht="12.75">
      <c r="A34" s="6"/>
      <c r="B34" s="6" t="s">
        <v>27</v>
      </c>
      <c r="C34" s="6"/>
      <c r="D34" s="6"/>
      <c r="E34" s="12">
        <v>40000</v>
      </c>
      <c r="F34" s="9"/>
    </row>
    <row r="35" spans="1:5" ht="12.75">
      <c r="A35" s="6"/>
      <c r="B35" s="7" t="s">
        <v>28</v>
      </c>
      <c r="E35" s="7">
        <f>E33-E34</f>
        <v>80000</v>
      </c>
    </row>
    <row r="36" spans="1:6" ht="12.75">
      <c r="A36" s="6"/>
      <c r="B36" s="7" t="s">
        <v>33</v>
      </c>
      <c r="E36" s="5">
        <v>0.08</v>
      </c>
      <c r="F36" s="9"/>
    </row>
    <row r="37" spans="2:6" ht="12.75">
      <c r="B37" s="7" t="s">
        <v>34</v>
      </c>
      <c r="E37" s="5">
        <v>0.06</v>
      </c>
      <c r="F37" s="9"/>
    </row>
    <row r="38" spans="1:5" ht="12.75">
      <c r="A38" s="6"/>
      <c r="B38" s="7" t="s">
        <v>32</v>
      </c>
      <c r="E38" s="7">
        <f>E35*E36*((E43-E10)/365)</f>
        <v>6400</v>
      </c>
    </row>
    <row r="39" spans="1:5" ht="12.75">
      <c r="A39" s="6"/>
      <c r="B39" s="6" t="s">
        <v>24</v>
      </c>
      <c r="C39" s="6"/>
      <c r="D39" s="6"/>
      <c r="E39" s="6">
        <f>E33+E38</f>
        <v>126400</v>
      </c>
    </row>
    <row r="41" ht="12.75">
      <c r="A41" s="6" t="s">
        <v>11</v>
      </c>
    </row>
    <row r="42" spans="2:6" ht="12.75">
      <c r="B42" s="7" t="s">
        <v>41</v>
      </c>
      <c r="D42" s="11"/>
      <c r="E42" s="1">
        <v>140000</v>
      </c>
      <c r="F42" s="9"/>
    </row>
    <row r="43" spans="2:6" ht="12.75">
      <c r="B43" s="7" t="s">
        <v>42</v>
      </c>
      <c r="E43" s="3">
        <f>E9+365</f>
        <v>38832</v>
      </c>
      <c r="F43" s="9"/>
    </row>
    <row r="44" spans="2:5" ht="12.75">
      <c r="B44" s="7" t="s">
        <v>43</v>
      </c>
      <c r="E44" s="7">
        <f>E42-E39</f>
        <v>13600</v>
      </c>
    </row>
    <row r="45" spans="2:5" ht="12.75">
      <c r="B45" s="7" t="s">
        <v>21</v>
      </c>
      <c r="E45" s="11">
        <f>(E44/E34)</f>
        <v>0.34</v>
      </c>
    </row>
    <row r="46" spans="2:5" ht="12.75">
      <c r="B46" s="7" t="s">
        <v>22</v>
      </c>
      <c r="E46" s="11">
        <f>(E44/E34)/((E43-E10)/365)</f>
        <v>0.34</v>
      </c>
    </row>
  </sheetData>
  <sheetProtection sheet="1" objects="1" scenarios="1"/>
  <mergeCells count="2">
    <mergeCell ref="A1:E1"/>
    <mergeCell ref="A2:E2"/>
  </mergeCells>
  <printOptions horizontalCentered="1" verticalCentered="1"/>
  <pageMargins left="0.75" right="0.75" top="0.2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John Doe</cp:lastModifiedBy>
  <cp:lastPrinted>2001-11-29T17:25:56Z</cp:lastPrinted>
  <dcterms:created xsi:type="dcterms:W3CDTF">2001-11-29T16:09:09Z</dcterms:created>
  <dcterms:modified xsi:type="dcterms:W3CDTF">2005-03-28T21:16:18Z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